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7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4944270A-C2B8-4F41-900C-DCB4C9A7949C/Library/Caches/SideLoading/"/>
    </mc:Choice>
  </mc:AlternateContent>
  <xr:revisionPtr revIDLastSave="0" documentId="8_{6294E099-F989-1441-B916-94ECD422E424}" xr6:coauthVersionLast="45" xr6:coauthVersionMax="45" xr10:uidLastSave="{00000000-0000-0000-0000-000000000000}"/>
  <bookViews>
    <workbookView xWindow="0" yWindow="0" windowWidth="16716" windowHeight="4536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F37" i="1"/>
  <c r="F32" i="1"/>
  <c r="H17" i="1"/>
  <c r="H32" i="1"/>
  <c r="H61" i="1"/>
  <c r="F61" i="1"/>
  <c r="H52" i="1"/>
  <c r="F52" i="1"/>
</calcChain>
</file>

<file path=xl/sharedStrings.xml><?xml version="1.0" encoding="utf-8"?>
<sst xmlns="http://schemas.openxmlformats.org/spreadsheetml/2006/main" count="74" uniqueCount="68">
  <si>
    <t>Проверкой установлено:</t>
  </si>
  <si>
    <t>Доходы:</t>
  </si>
  <si>
    <t>Наименование</t>
  </si>
  <si>
    <t>План</t>
  </si>
  <si>
    <t>Факт</t>
  </si>
  <si>
    <t>Руб.</t>
  </si>
  <si>
    <t>Членские взносы за 2018 год</t>
  </si>
  <si>
    <t>Прочие поступления (долги, пени)</t>
  </si>
  <si>
    <t>Членские взносы за 2019 год</t>
  </si>
  <si>
    <t>Членские взносы за 2017 год</t>
  </si>
  <si>
    <t>Членские взносы за 2016 год</t>
  </si>
  <si>
    <t>Членские взносы за 2015 год</t>
  </si>
  <si>
    <t>Членские взносы за 2014 год</t>
  </si>
  <si>
    <t>За электроэнергию потребленную</t>
  </si>
  <si>
    <t>АСКУЭ</t>
  </si>
  <si>
    <t>Пластиковый водопровод (долги)</t>
  </si>
  <si>
    <t>Забор (долги)</t>
  </si>
  <si>
    <t>Пульты для въездных ворот</t>
  </si>
  <si>
    <t>Подключение воды + штрафы</t>
  </si>
  <si>
    <t>Пени за просрочку платежа</t>
  </si>
  <si>
    <t>Межевание целевой взнос</t>
  </si>
  <si>
    <t>Всего поступило:</t>
  </si>
  <si>
    <t>в том числе:</t>
  </si>
  <si>
    <t>·         Проверка доходов и расходов</t>
  </si>
  <si>
    <t>·         Проверка первичных документов</t>
  </si>
  <si>
    <t>Расходы:</t>
  </si>
  <si>
    <t>Зарплата</t>
  </si>
  <si>
    <t>Вывоз мусора ТБО</t>
  </si>
  <si>
    <t>Услуги банка</t>
  </si>
  <si>
    <t xml:space="preserve">Электроэнергия для СНТ </t>
  </si>
  <si>
    <t>Электроэнергия членов СНТ</t>
  </si>
  <si>
    <t>ТО АСКУЭ</t>
  </si>
  <si>
    <t>Обслуживание водоснабжения (материалы, договор подряда с сантехником)</t>
  </si>
  <si>
    <t>Содержание сторожки (текущий ремонт, дрова и прочее)</t>
  </si>
  <si>
    <t>Непредвиденные расходы</t>
  </si>
  <si>
    <t>Сведения о дебиторской и кредиторской задолженности:</t>
  </si>
  <si>
    <t>Нарушений финансово-хозяйственной деятельности за проверяемый период не выявлено.</t>
  </si>
  <si>
    <t>Все расходы подтверждены документально. Первичные документы оформлены в соответствии с Законодательством РФ.</t>
  </si>
  <si>
    <t>Замечаний нет.</t>
  </si>
  <si>
    <t>Ревизор:</t>
  </si>
  <si>
    <t>14.09.2020г.</t>
  </si>
  <si>
    <t xml:space="preserve"> М.М. Луценко</t>
  </si>
  <si>
    <t>ОАО Мосэнергосбыт</t>
  </si>
  <si>
    <t>На 01.01.2019</t>
  </si>
  <si>
    <t>Налог УСНО</t>
  </si>
  <si>
    <t>Зарплата на руки,  расшифровка</t>
  </si>
  <si>
    <t>Председатель</t>
  </si>
  <si>
    <t>Бухгалтер</t>
  </si>
  <si>
    <t>Администратор сайта</t>
  </si>
  <si>
    <t>Сторож, 2человека</t>
  </si>
  <si>
    <t>Электрик</t>
  </si>
  <si>
    <t>Всего</t>
  </si>
  <si>
    <t>Отчет ревизора СНТ «50 лет Победы» за 2019 год.</t>
  </si>
  <si>
    <t>Ревизором Луценко М.М., проведена проверка финансово-хозяйственной деятельности СНТ «50 лет Победы» за 2019 год, а именно:</t>
  </si>
  <si>
    <t>·         Проверка исполнения сметы 2019 года</t>
  </si>
  <si>
    <t>Дорожный фонд</t>
  </si>
  <si>
    <t xml:space="preserve">Остаток по кассе и расчетному счету на 01.01.2019г. составляет – 737701,35 из них ЦВ Межевание ЗОП - 258000,00;
Остаток по кассе и расчетному счету на 01.01.2020г. составляет – 506506,89  из них ЦВ Межевание ЗОП - 401459,37                                                                                        
</t>
  </si>
  <si>
    <t>На 01.01.2020</t>
  </si>
  <si>
    <t>Всего расходы 2019 год:</t>
  </si>
  <si>
    <t>Земельный налог, водный, УСНО</t>
  </si>
  <si>
    <t xml:space="preserve">В т.ч.
НДФЛ с з/п
Налоги (страховые взносы) 
</t>
  </si>
  <si>
    <t>Очистка от снега и ремонт дорог (щебень,песок, работы по ремонту дорог)</t>
  </si>
  <si>
    <t>Покос земель общ. пользования (покупка бензопилы, бензин, леска)</t>
  </si>
  <si>
    <t>Обслуживание ворот</t>
  </si>
  <si>
    <t>Обслуживание ЛЭП (расходные материалы для фонарей)</t>
  </si>
  <si>
    <t>Накладные расходы (канц.товары, обслуживание 1с, техники, програм.обеспечение, аренда техники, отправка писем, моб.связь бухгалтера, нотар.услуги, эл.подпись, и прочее)</t>
  </si>
  <si>
    <t>Земельный налог</t>
  </si>
  <si>
    <t>Главным бухгалтером СНТ Аляпиной Л.А. были предоставлены на проверку в полном объеме банковские, кассовые документы, накладные, хозяйственные договора, авансовые отчеты, расчетные ведомости, акты выполненных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</si>
</sst>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/>
    <xf numFmtId="0" fontId="0" fillId="0" borderId="0" xfId="0" applyAlignment="1"/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shrinkToFit="1"/>
    </xf>
    <xf numFmtId="0" fontId="6" fillId="0" borderId="1" xfId="0" applyFont="1" applyBorder="1" applyAlignment="1">
      <alignment horizontal="justify" vertical="center" shrinkToFit="1"/>
    </xf>
    <xf numFmtId="0" fontId="0" fillId="0" borderId="1" xfId="0" applyBorder="1" applyAlignment="1">
      <alignment shrinkToFit="1"/>
    </xf>
    <xf numFmtId="4" fontId="2" fillId="0" borderId="1" xfId="0" applyNumberFormat="1" applyFont="1" applyBorder="1" applyAlignment="1">
      <alignment shrinkToFit="1"/>
    </xf>
    <xf numFmtId="4" fontId="7" fillId="0" borderId="1" xfId="0" applyNumberFormat="1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justify" vertical="center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/>
    <xf numFmtId="0" fontId="3" fillId="0" borderId="6" xfId="0" applyFont="1" applyBorder="1" applyAlignment="1"/>
    <xf numFmtId="4" fontId="3" fillId="0" borderId="1" xfId="0" applyNumberFormat="1" applyFont="1" applyBorder="1" applyAlignment="1"/>
    <xf numFmtId="4" fontId="3" fillId="0" borderId="8" xfId="0" applyNumberFormat="1" applyFont="1" applyBorder="1" applyAlignment="1"/>
    <xf numFmtId="4" fontId="3" fillId="0" borderId="15" xfId="0" applyNumberFormat="1" applyFont="1" applyBorder="1" applyAlignment="1"/>
    <xf numFmtId="4" fontId="3" fillId="0" borderId="11" xfId="0" applyNumberFormat="1" applyFont="1" applyBorder="1" applyAlignment="1"/>
    <xf numFmtId="4" fontId="3" fillId="0" borderId="12" xfId="0" applyNumberFormat="1" applyFont="1" applyBorder="1" applyAlignment="1"/>
    <xf numFmtId="0" fontId="3" fillId="0" borderId="3" xfId="0" applyFont="1" applyBorder="1" applyAlignment="1"/>
    <xf numFmtId="4" fontId="3" fillId="0" borderId="9" xfId="0" applyNumberFormat="1" applyFont="1" applyBorder="1" applyAlignment="1"/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4" fontId="3" fillId="0" borderId="7" xfId="0" applyNumberFormat="1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4" fontId="3" fillId="0" borderId="10" xfId="0" applyNumberFormat="1" applyFont="1" applyBorder="1" applyAlignment="1"/>
    <xf numFmtId="4" fontId="3" fillId="0" borderId="3" xfId="0" applyNumberFormat="1" applyFont="1" applyBorder="1" applyAlignment="1"/>
    <xf numFmtId="4" fontId="3" fillId="0" borderId="5" xfId="0" applyNumberFormat="1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shrinkToFit="1"/>
    </xf>
    <xf numFmtId="0" fontId="2" fillId="0" borderId="1" xfId="0" applyFont="1" applyBorder="1" applyAlignment="1">
      <alignment shrinkToFit="1"/>
    </xf>
    <xf numFmtId="0" fontId="7" fillId="0" borderId="1" xfId="0" applyFont="1" applyBorder="1" applyAlignment="1"/>
    <xf numFmtId="0" fontId="7" fillId="0" borderId="1" xfId="0" applyFont="1" applyBorder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topLeftCell="A13" workbookViewId="0">
      <selection activeCell="M16" sqref="M16"/>
    </sheetView>
  </sheetViews>
  <sheetFormatPr defaultColWidth="9.14453125" defaultRowHeight="18" x14ac:dyDescent="0.2"/>
  <cols>
    <col min="1" max="9" width="9.14453125" style="2"/>
    <col min="10" max="12" width="15.06640625" style="2" bestFit="1" customWidth="1"/>
    <col min="13" max="14" width="9.14453125" style="2"/>
    <col min="15" max="15" width="15.46875" style="2" customWidth="1"/>
    <col min="16" max="16384" width="9.14453125" style="2"/>
  </cols>
  <sheetData>
    <row r="1" spans="1:15" ht="21" x14ac:dyDescent="0.25">
      <c r="B1" s="5"/>
      <c r="E1" s="6" t="s">
        <v>52</v>
      </c>
    </row>
    <row r="3" spans="1:15" x14ac:dyDescent="0.2">
      <c r="A3" s="28" t="s">
        <v>53</v>
      </c>
      <c r="B3" s="29"/>
      <c r="C3" s="29"/>
      <c r="D3" s="29"/>
      <c r="E3" s="29"/>
      <c r="F3" s="29"/>
      <c r="G3" s="29"/>
      <c r="H3" s="29"/>
      <c r="I3" s="29"/>
    </row>
    <row r="4" spans="1:15" ht="42" customHeight="1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15" x14ac:dyDescent="0.2">
      <c r="A5" s="3" t="s">
        <v>23</v>
      </c>
    </row>
    <row r="6" spans="1:15" x14ac:dyDescent="0.2">
      <c r="A6" s="3" t="s">
        <v>54</v>
      </c>
    </row>
    <row r="7" spans="1:15" x14ac:dyDescent="0.2">
      <c r="A7" s="3" t="s">
        <v>24</v>
      </c>
    </row>
    <row r="8" spans="1:15" x14ac:dyDescent="0.2">
      <c r="A8" s="4"/>
    </row>
    <row r="9" spans="1:15" x14ac:dyDescent="0.2">
      <c r="A9" s="28" t="s">
        <v>67</v>
      </c>
      <c r="B9" s="29"/>
      <c r="C9" s="29"/>
      <c r="D9" s="29"/>
      <c r="E9" s="29"/>
      <c r="F9" s="29"/>
      <c r="G9" s="29"/>
      <c r="H9" s="29"/>
      <c r="I9" s="29"/>
    </row>
    <row r="10" spans="1:15" ht="70.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K10" s="26"/>
      <c r="L10" s="26"/>
      <c r="M10" s="26"/>
      <c r="N10" s="26"/>
      <c r="O10" s="26"/>
    </row>
    <row r="11" spans="1:15" ht="18" customHeight="1" x14ac:dyDescent="0.2">
      <c r="A11" s="4" t="s">
        <v>0</v>
      </c>
      <c r="K11" s="19"/>
    </row>
    <row r="12" spans="1:15" x14ac:dyDescent="0.2">
      <c r="A12" s="1"/>
      <c r="K12" s="19"/>
    </row>
    <row r="13" spans="1:15" x14ac:dyDescent="0.2">
      <c r="A13" s="1" t="s">
        <v>1</v>
      </c>
      <c r="I13" s="2" t="s">
        <v>5</v>
      </c>
    </row>
    <row r="14" spans="1:15" ht="18.75" thickBot="1" x14ac:dyDescent="0.25">
      <c r="A14" s="30" t="s">
        <v>2</v>
      </c>
      <c r="B14" s="30"/>
      <c r="C14" s="30"/>
      <c r="D14" s="30"/>
      <c r="E14" s="30"/>
      <c r="F14" s="31" t="s">
        <v>3</v>
      </c>
      <c r="G14" s="31"/>
      <c r="H14" s="31" t="s">
        <v>4</v>
      </c>
      <c r="I14" s="31"/>
    </row>
    <row r="15" spans="1:15" ht="18.75" thickBot="1" x14ac:dyDescent="0.25">
      <c r="A15" s="30" t="s">
        <v>8</v>
      </c>
      <c r="B15" s="30"/>
      <c r="C15" s="30"/>
      <c r="D15" s="30"/>
      <c r="E15" s="37"/>
      <c r="F15" s="33">
        <v>2411296.25</v>
      </c>
      <c r="G15" s="34"/>
      <c r="H15" s="34">
        <v>1960962.5</v>
      </c>
      <c r="I15" s="38"/>
    </row>
    <row r="16" spans="1:15" ht="18.75" thickBot="1" x14ac:dyDescent="0.25">
      <c r="A16" s="30" t="s">
        <v>7</v>
      </c>
      <c r="B16" s="30"/>
      <c r="C16" s="30"/>
      <c r="D16" s="30"/>
      <c r="E16" s="37"/>
      <c r="F16" s="35">
        <v>567775.75</v>
      </c>
      <c r="G16" s="36"/>
      <c r="H16" s="39"/>
      <c r="I16" s="40"/>
    </row>
    <row r="17" spans="1:12" ht="18.75" thickBot="1" x14ac:dyDescent="0.25">
      <c r="A17" s="37" t="s">
        <v>22</v>
      </c>
      <c r="B17" s="42"/>
      <c r="C17" s="42"/>
      <c r="D17" s="42"/>
      <c r="E17" s="43"/>
      <c r="F17" s="41"/>
      <c r="G17" s="44"/>
      <c r="H17" s="33">
        <f>SUM(H18:I27)</f>
        <v>447268.62</v>
      </c>
      <c r="I17" s="38"/>
    </row>
    <row r="18" spans="1:12" x14ac:dyDescent="0.2">
      <c r="A18" s="30" t="s">
        <v>6</v>
      </c>
      <c r="B18" s="30"/>
      <c r="C18" s="30"/>
      <c r="D18" s="30"/>
      <c r="E18" s="30"/>
      <c r="F18" s="32"/>
      <c r="G18" s="32"/>
      <c r="H18" s="41">
        <v>309345.62</v>
      </c>
      <c r="I18" s="41"/>
    </row>
    <row r="19" spans="1:12" x14ac:dyDescent="0.2">
      <c r="A19" s="30" t="s">
        <v>9</v>
      </c>
      <c r="B19" s="30"/>
      <c r="C19" s="30"/>
      <c r="D19" s="30"/>
      <c r="E19" s="30"/>
      <c r="F19" s="32"/>
      <c r="G19" s="32"/>
      <c r="H19" s="32">
        <v>61500</v>
      </c>
      <c r="I19" s="32"/>
    </row>
    <row r="20" spans="1:12" x14ac:dyDescent="0.2">
      <c r="A20" s="30" t="s">
        <v>10</v>
      </c>
      <c r="B20" s="30"/>
      <c r="C20" s="30"/>
      <c r="D20" s="30"/>
      <c r="E20" s="30"/>
      <c r="F20" s="32"/>
      <c r="G20" s="32"/>
      <c r="H20" s="32">
        <v>38833</v>
      </c>
      <c r="I20" s="32"/>
    </row>
    <row r="21" spans="1:12" x14ac:dyDescent="0.2">
      <c r="A21" s="30" t="s">
        <v>11</v>
      </c>
      <c r="B21" s="30"/>
      <c r="C21" s="30"/>
      <c r="D21" s="30"/>
      <c r="E21" s="30"/>
      <c r="F21" s="32"/>
      <c r="G21" s="32"/>
      <c r="H21" s="32">
        <v>6333</v>
      </c>
      <c r="I21" s="32"/>
    </row>
    <row r="22" spans="1:12" x14ac:dyDescent="0.2">
      <c r="A22" s="30" t="s">
        <v>12</v>
      </c>
      <c r="B22" s="30"/>
      <c r="C22" s="30"/>
      <c r="D22" s="30"/>
      <c r="E22" s="30"/>
      <c r="F22" s="32"/>
      <c r="G22" s="32"/>
      <c r="H22" s="32">
        <v>633</v>
      </c>
      <c r="I22" s="32"/>
    </row>
    <row r="23" spans="1:12" x14ac:dyDescent="0.2">
      <c r="A23" s="30" t="s">
        <v>15</v>
      </c>
      <c r="B23" s="30"/>
      <c r="C23" s="30"/>
      <c r="D23" s="30"/>
      <c r="E23" s="30"/>
      <c r="F23" s="32"/>
      <c r="G23" s="32"/>
      <c r="H23" s="32">
        <v>16500</v>
      </c>
      <c r="I23" s="32"/>
    </row>
    <row r="24" spans="1:12" x14ac:dyDescent="0.2">
      <c r="A24" s="30" t="s">
        <v>16</v>
      </c>
      <c r="B24" s="30"/>
      <c r="C24" s="30"/>
      <c r="D24" s="30"/>
      <c r="E24" s="30"/>
      <c r="F24" s="32"/>
      <c r="G24" s="32"/>
      <c r="H24" s="32">
        <v>424</v>
      </c>
      <c r="I24" s="32"/>
    </row>
    <row r="25" spans="1:12" x14ac:dyDescent="0.2">
      <c r="A25" s="30" t="s">
        <v>55</v>
      </c>
      <c r="B25" s="30"/>
      <c r="C25" s="30"/>
      <c r="D25" s="30"/>
      <c r="E25" s="30"/>
      <c r="F25" s="32"/>
      <c r="G25" s="32"/>
      <c r="H25" s="32">
        <v>4000</v>
      </c>
      <c r="I25" s="32"/>
    </row>
    <row r="26" spans="1:12" x14ac:dyDescent="0.2">
      <c r="A26" s="37" t="s">
        <v>18</v>
      </c>
      <c r="B26" s="42"/>
      <c r="C26" s="42"/>
      <c r="D26" s="42"/>
      <c r="E26" s="43"/>
      <c r="F26" s="45"/>
      <c r="G26" s="46"/>
      <c r="H26" s="45">
        <v>5400</v>
      </c>
      <c r="I26" s="46"/>
    </row>
    <row r="27" spans="1:12" x14ac:dyDescent="0.2">
      <c r="A27" s="30" t="s">
        <v>19</v>
      </c>
      <c r="B27" s="30"/>
      <c r="C27" s="30"/>
      <c r="D27" s="30"/>
      <c r="E27" s="30"/>
      <c r="F27" s="32"/>
      <c r="G27" s="32"/>
      <c r="H27" s="32">
        <v>4300</v>
      </c>
      <c r="I27" s="32"/>
    </row>
    <row r="28" spans="1:12" x14ac:dyDescent="0.2">
      <c r="A28" s="30" t="s">
        <v>17</v>
      </c>
      <c r="B28" s="30"/>
      <c r="C28" s="30"/>
      <c r="D28" s="30"/>
      <c r="E28" s="30"/>
      <c r="F28" s="32"/>
      <c r="G28" s="32"/>
      <c r="H28" s="32">
        <v>3000</v>
      </c>
      <c r="I28" s="32"/>
    </row>
    <row r="29" spans="1:12" x14ac:dyDescent="0.2">
      <c r="A29" s="30" t="s">
        <v>14</v>
      </c>
      <c r="B29" s="30"/>
      <c r="C29" s="30"/>
      <c r="D29" s="30"/>
      <c r="E29" s="30"/>
      <c r="F29" s="32"/>
      <c r="G29" s="32"/>
      <c r="H29" s="32">
        <v>45000</v>
      </c>
      <c r="I29" s="32"/>
    </row>
    <row r="30" spans="1:12" x14ac:dyDescent="0.2">
      <c r="A30" s="30" t="s">
        <v>13</v>
      </c>
      <c r="B30" s="30"/>
      <c r="C30" s="30"/>
      <c r="D30" s="30"/>
      <c r="E30" s="30"/>
      <c r="F30" s="32"/>
      <c r="G30" s="32"/>
      <c r="H30" s="32">
        <v>1313181.21</v>
      </c>
      <c r="I30" s="32"/>
    </row>
    <row r="31" spans="1:12" x14ac:dyDescent="0.2">
      <c r="A31" s="30" t="s">
        <v>20</v>
      </c>
      <c r="B31" s="30"/>
      <c r="C31" s="30"/>
      <c r="D31" s="30"/>
      <c r="E31" s="30"/>
      <c r="F31" s="32"/>
      <c r="G31" s="32"/>
      <c r="H31" s="32">
        <v>143459.37</v>
      </c>
      <c r="I31" s="32"/>
    </row>
    <row r="32" spans="1:12" x14ac:dyDescent="0.2">
      <c r="A32" s="30" t="s">
        <v>21</v>
      </c>
      <c r="B32" s="30"/>
      <c r="C32" s="30"/>
      <c r="D32" s="30"/>
      <c r="E32" s="30"/>
      <c r="F32" s="32">
        <f>SUM(F16+F15)</f>
        <v>2979072</v>
      </c>
      <c r="G32" s="32"/>
      <c r="H32" s="32">
        <f>SUM(H15:I31)-H17</f>
        <v>3912871.7</v>
      </c>
      <c r="I32" s="32"/>
      <c r="L32" s="18"/>
    </row>
    <row r="34" spans="1:14" x14ac:dyDescent="0.2">
      <c r="A34" s="1" t="s">
        <v>25</v>
      </c>
    </row>
    <row r="35" spans="1:14" x14ac:dyDescent="0.2">
      <c r="A35" s="30" t="s">
        <v>2</v>
      </c>
      <c r="B35" s="30"/>
      <c r="C35" s="30"/>
      <c r="D35" s="30"/>
      <c r="E35" s="30"/>
      <c r="F35" s="30" t="s">
        <v>3</v>
      </c>
      <c r="G35" s="30"/>
      <c r="H35" s="30" t="s">
        <v>4</v>
      </c>
      <c r="I35" s="30"/>
    </row>
    <row r="36" spans="1:14" x14ac:dyDescent="0.2">
      <c r="A36" s="47" t="s">
        <v>26</v>
      </c>
      <c r="B36" s="48"/>
      <c r="C36" s="48"/>
      <c r="D36" s="48"/>
      <c r="E36" s="49"/>
      <c r="F36" s="32">
        <v>1669562</v>
      </c>
      <c r="G36" s="32"/>
      <c r="H36" s="32">
        <v>1595058.57</v>
      </c>
      <c r="I36" s="32"/>
    </row>
    <row r="37" spans="1:14" ht="70.5" customHeight="1" x14ac:dyDescent="0.2">
      <c r="A37" s="47" t="s">
        <v>60</v>
      </c>
      <c r="B37" s="48"/>
      <c r="C37" s="48"/>
      <c r="D37" s="48"/>
      <c r="E37" s="49"/>
      <c r="F37" s="32">
        <f>SUM(166700+387260)</f>
        <v>553960</v>
      </c>
      <c r="G37" s="32"/>
      <c r="H37" s="32">
        <f>SUM(159261+369975.19)</f>
        <v>529236.18999999994</v>
      </c>
      <c r="I37" s="32"/>
      <c r="K37" s="20"/>
    </row>
    <row r="38" spans="1:14" x14ac:dyDescent="0.2">
      <c r="A38" s="47" t="s">
        <v>27</v>
      </c>
      <c r="B38" s="48"/>
      <c r="C38" s="48"/>
      <c r="D38" s="48"/>
      <c r="E38" s="49"/>
      <c r="F38" s="32">
        <v>217000</v>
      </c>
      <c r="G38" s="32"/>
      <c r="H38" s="32">
        <v>245000</v>
      </c>
      <c r="I38" s="32"/>
    </row>
    <row r="39" spans="1:14" ht="60.75" customHeight="1" x14ac:dyDescent="0.2">
      <c r="A39" s="47" t="s">
        <v>61</v>
      </c>
      <c r="B39" s="48"/>
      <c r="C39" s="48"/>
      <c r="D39" s="48"/>
      <c r="E39" s="49"/>
      <c r="F39" s="32">
        <v>220000</v>
      </c>
      <c r="G39" s="32"/>
      <c r="H39" s="32">
        <v>153809.70000000001</v>
      </c>
      <c r="I39" s="32"/>
      <c r="K39" s="26"/>
      <c r="L39" s="26"/>
      <c r="M39" s="26"/>
      <c r="N39" s="26"/>
    </row>
    <row r="40" spans="1:14" x14ac:dyDescent="0.2">
      <c r="A40" s="47" t="s">
        <v>59</v>
      </c>
      <c r="B40" s="48"/>
      <c r="C40" s="48"/>
      <c r="D40" s="48"/>
      <c r="E40" s="49"/>
      <c r="F40" s="32">
        <v>200000</v>
      </c>
      <c r="G40" s="32"/>
      <c r="H40" s="32">
        <v>65986.16</v>
      </c>
      <c r="I40" s="32"/>
    </row>
    <row r="41" spans="1:14" x14ac:dyDescent="0.2">
      <c r="A41" s="47" t="s">
        <v>28</v>
      </c>
      <c r="B41" s="48"/>
      <c r="C41" s="48"/>
      <c r="D41" s="48"/>
      <c r="E41" s="49"/>
      <c r="F41" s="32">
        <v>26000</v>
      </c>
      <c r="G41" s="32"/>
      <c r="H41" s="32">
        <v>21581.13</v>
      </c>
      <c r="I41" s="32"/>
    </row>
    <row r="42" spans="1:14" x14ac:dyDescent="0.2">
      <c r="A42" s="47" t="s">
        <v>29</v>
      </c>
      <c r="B42" s="48"/>
      <c r="C42" s="48"/>
      <c r="D42" s="48"/>
      <c r="E42" s="49"/>
      <c r="F42" s="32">
        <v>246000</v>
      </c>
      <c r="G42" s="32"/>
      <c r="H42" s="32">
        <v>253544.91</v>
      </c>
      <c r="I42" s="32"/>
    </row>
    <row r="43" spans="1:14" x14ac:dyDescent="0.2">
      <c r="A43" s="47" t="s">
        <v>30</v>
      </c>
      <c r="B43" s="48"/>
      <c r="C43" s="48"/>
      <c r="D43" s="48"/>
      <c r="E43" s="49"/>
      <c r="F43" s="32"/>
      <c r="G43" s="32"/>
      <c r="H43" s="32">
        <v>1320411.1200000001</v>
      </c>
      <c r="I43" s="32"/>
      <c r="L43" s="18"/>
    </row>
    <row r="44" spans="1:14" x14ac:dyDescent="0.2">
      <c r="A44" s="47" t="s">
        <v>31</v>
      </c>
      <c r="B44" s="48"/>
      <c r="C44" s="48"/>
      <c r="D44" s="48"/>
      <c r="E44" s="49"/>
      <c r="F44" s="32">
        <v>123510</v>
      </c>
      <c r="G44" s="32"/>
      <c r="H44" s="32">
        <v>123510</v>
      </c>
      <c r="I44" s="32"/>
    </row>
    <row r="45" spans="1:14" ht="41.25" customHeight="1" x14ac:dyDescent="0.2">
      <c r="A45" s="47" t="s">
        <v>62</v>
      </c>
      <c r="B45" s="48"/>
      <c r="C45" s="48"/>
      <c r="D45" s="48"/>
      <c r="E45" s="49"/>
      <c r="F45" s="32">
        <v>10000</v>
      </c>
      <c r="G45" s="32"/>
      <c r="H45" s="32">
        <v>23727.8</v>
      </c>
      <c r="I45" s="32"/>
    </row>
    <row r="46" spans="1:14" ht="63" customHeight="1" x14ac:dyDescent="0.2">
      <c r="A46" s="47" t="s">
        <v>63</v>
      </c>
      <c r="B46" s="48"/>
      <c r="C46" s="48"/>
      <c r="D46" s="48"/>
      <c r="E46" s="49"/>
      <c r="F46" s="32">
        <v>5000</v>
      </c>
      <c r="G46" s="32"/>
      <c r="H46" s="32">
        <v>4500</v>
      </c>
      <c r="I46" s="32"/>
    </row>
    <row r="47" spans="1:14" ht="59.25" customHeight="1" x14ac:dyDescent="0.2">
      <c r="A47" s="47" t="s">
        <v>64</v>
      </c>
      <c r="B47" s="48"/>
      <c r="C47" s="48"/>
      <c r="D47" s="48"/>
      <c r="E47" s="49"/>
      <c r="F47" s="32">
        <v>40000</v>
      </c>
      <c r="G47" s="32"/>
      <c r="H47" s="32">
        <v>300</v>
      </c>
      <c r="I47" s="32"/>
    </row>
    <row r="48" spans="1:14" ht="57" customHeight="1" x14ac:dyDescent="0.2">
      <c r="A48" s="47" t="s">
        <v>32</v>
      </c>
      <c r="B48" s="48"/>
      <c r="C48" s="48"/>
      <c r="D48" s="48"/>
      <c r="E48" s="49"/>
      <c r="F48" s="32">
        <v>80000</v>
      </c>
      <c r="G48" s="32"/>
      <c r="H48" s="32">
        <v>59446</v>
      </c>
      <c r="I48" s="32"/>
    </row>
    <row r="49" spans="1:15" ht="112.15" customHeight="1" x14ac:dyDescent="0.2">
      <c r="A49" s="47" t="s">
        <v>65</v>
      </c>
      <c r="B49" s="48"/>
      <c r="C49" s="48"/>
      <c r="D49" s="48"/>
      <c r="E49" s="49"/>
      <c r="F49" s="32">
        <v>37000</v>
      </c>
      <c r="G49" s="32"/>
      <c r="H49" s="32">
        <v>32716.66</v>
      </c>
      <c r="I49" s="32"/>
      <c r="K49" s="27"/>
      <c r="L49" s="27"/>
      <c r="M49" s="27"/>
      <c r="N49" s="27"/>
      <c r="O49" s="27"/>
    </row>
    <row r="50" spans="1:15" ht="35.25" customHeight="1" x14ac:dyDescent="0.2">
      <c r="A50" s="47" t="s">
        <v>33</v>
      </c>
      <c r="B50" s="48"/>
      <c r="C50" s="48"/>
      <c r="D50" s="48"/>
      <c r="E50" s="49"/>
      <c r="F50" s="32">
        <v>55000</v>
      </c>
      <c r="G50" s="32"/>
      <c r="H50" s="32">
        <v>77334.11</v>
      </c>
      <c r="I50" s="32"/>
    </row>
    <row r="51" spans="1:15" x14ac:dyDescent="0.2">
      <c r="A51" s="47" t="s">
        <v>34</v>
      </c>
      <c r="B51" s="48"/>
      <c r="C51" s="48"/>
      <c r="D51" s="48"/>
      <c r="E51" s="49"/>
      <c r="F51" s="32">
        <v>50000</v>
      </c>
      <c r="G51" s="32"/>
      <c r="H51" s="32">
        <v>50000</v>
      </c>
      <c r="I51" s="32"/>
    </row>
    <row r="52" spans="1:15" x14ac:dyDescent="0.2">
      <c r="A52" s="52" t="s">
        <v>58</v>
      </c>
      <c r="B52" s="48"/>
      <c r="C52" s="48"/>
      <c r="D52" s="48"/>
      <c r="E52" s="49"/>
      <c r="F52" s="32">
        <f>SUM(F36:G51)-F37</f>
        <v>2979072</v>
      </c>
      <c r="G52" s="32"/>
      <c r="H52" s="32">
        <f>SUM(H36:I51)-H37</f>
        <v>4026926.1600000006</v>
      </c>
      <c r="I52" s="32"/>
      <c r="J52" s="18"/>
      <c r="K52" s="18"/>
    </row>
    <row r="53" spans="1:15" ht="21" x14ac:dyDescent="0.25">
      <c r="A53" s="8"/>
      <c r="B53" s="9"/>
      <c r="C53" s="9"/>
      <c r="D53" s="9"/>
      <c r="E53" s="9"/>
      <c r="F53" s="10"/>
      <c r="G53" s="10"/>
      <c r="H53" s="10"/>
      <c r="I53" s="10"/>
    </row>
    <row r="54" spans="1:15" x14ac:dyDescent="0.2">
      <c r="A54" s="50" t="s">
        <v>45</v>
      </c>
      <c r="B54" s="51"/>
      <c r="C54" s="51"/>
      <c r="D54" s="51"/>
      <c r="E54" s="51"/>
      <c r="F54" s="17"/>
      <c r="G54" s="17"/>
      <c r="H54" s="17"/>
      <c r="I54" s="17"/>
    </row>
    <row r="55" spans="1:15" x14ac:dyDescent="0.2">
      <c r="A55" s="30" t="s">
        <v>2</v>
      </c>
      <c r="B55" s="30"/>
      <c r="C55" s="30"/>
      <c r="D55" s="30"/>
      <c r="E55" s="30"/>
      <c r="F55" s="30" t="s">
        <v>3</v>
      </c>
      <c r="G55" s="30"/>
      <c r="H55" s="30" t="s">
        <v>4</v>
      </c>
      <c r="I55" s="30"/>
    </row>
    <row r="56" spans="1:15" x14ac:dyDescent="0.2">
      <c r="A56" s="47" t="s">
        <v>46</v>
      </c>
      <c r="B56" s="48"/>
      <c r="C56" s="48"/>
      <c r="D56" s="48"/>
      <c r="E56" s="49"/>
      <c r="F56" s="32">
        <v>303150</v>
      </c>
      <c r="G56" s="32"/>
      <c r="H56" s="32">
        <v>258867.66</v>
      </c>
      <c r="I56" s="32"/>
    </row>
    <row r="57" spans="1:15" x14ac:dyDescent="0.2">
      <c r="A57" s="47" t="s">
        <v>47</v>
      </c>
      <c r="B57" s="48"/>
      <c r="C57" s="48"/>
      <c r="D57" s="48"/>
      <c r="E57" s="49"/>
      <c r="F57" s="32">
        <v>303150</v>
      </c>
      <c r="G57" s="32"/>
      <c r="H57" s="32">
        <v>300957.86</v>
      </c>
      <c r="I57" s="32"/>
    </row>
    <row r="58" spans="1:15" x14ac:dyDescent="0.2">
      <c r="A58" s="47" t="s">
        <v>48</v>
      </c>
      <c r="B58" s="48"/>
      <c r="C58" s="48"/>
      <c r="D58" s="48"/>
      <c r="E58" s="49"/>
      <c r="F58" s="32">
        <v>72756</v>
      </c>
      <c r="G58" s="32"/>
      <c r="H58" s="32">
        <v>72276.47</v>
      </c>
      <c r="I58" s="32"/>
    </row>
    <row r="59" spans="1:15" x14ac:dyDescent="0.2">
      <c r="A59" s="47" t="s">
        <v>49</v>
      </c>
      <c r="B59" s="48"/>
      <c r="C59" s="48"/>
      <c r="D59" s="48"/>
      <c r="E59" s="49"/>
      <c r="F59" s="32">
        <v>388042</v>
      </c>
      <c r="G59" s="32"/>
      <c r="H59" s="32">
        <v>385522.49</v>
      </c>
      <c r="I59" s="32"/>
    </row>
    <row r="60" spans="1:15" x14ac:dyDescent="0.2">
      <c r="A60" s="47" t="s">
        <v>50</v>
      </c>
      <c r="B60" s="48"/>
      <c r="C60" s="48"/>
      <c r="D60" s="48"/>
      <c r="E60" s="49"/>
      <c r="F60" s="32">
        <v>48504</v>
      </c>
      <c r="G60" s="32"/>
      <c r="H60" s="32">
        <v>48197.9</v>
      </c>
      <c r="I60" s="32"/>
    </row>
    <row r="61" spans="1:15" x14ac:dyDescent="0.2">
      <c r="A61" s="47" t="s">
        <v>51</v>
      </c>
      <c r="B61" s="48"/>
      <c r="C61" s="48"/>
      <c r="D61" s="48"/>
      <c r="E61" s="49"/>
      <c r="F61" s="32">
        <f>SUM(F56:G60)</f>
        <v>1115602</v>
      </c>
      <c r="G61" s="32"/>
      <c r="H61" s="32">
        <f>SUM(H56:I60)</f>
        <v>1065822.3799999999</v>
      </c>
      <c r="I61" s="32"/>
    </row>
    <row r="62" spans="1:15" ht="21" x14ac:dyDescent="0.25">
      <c r="A62" s="15"/>
      <c r="B62" s="16"/>
      <c r="C62" s="16"/>
      <c r="D62" s="16"/>
      <c r="E62" s="16"/>
      <c r="F62" s="17"/>
      <c r="G62" s="17"/>
      <c r="H62" s="17"/>
      <c r="I62" s="17"/>
    </row>
    <row r="63" spans="1:15" s="14" customFormat="1" ht="93" customHeight="1" x14ac:dyDescent="0.2">
      <c r="A63" s="57" t="s">
        <v>56</v>
      </c>
      <c r="B63" s="58"/>
      <c r="C63" s="58"/>
      <c r="D63" s="58"/>
      <c r="E63" s="58"/>
      <c r="F63" s="58"/>
      <c r="G63" s="58"/>
      <c r="H63" s="58"/>
      <c r="I63" s="58"/>
    </row>
    <row r="64" spans="1:15" x14ac:dyDescent="0.2">
      <c r="A64" s="59" t="s">
        <v>35</v>
      </c>
      <c r="B64" s="56"/>
      <c r="C64" s="56"/>
      <c r="D64" s="56"/>
      <c r="E64" s="56"/>
      <c r="F64" s="56"/>
      <c r="G64" s="56"/>
      <c r="H64" s="56"/>
      <c r="I64" s="56"/>
    </row>
    <row r="65" spans="1:11" x14ac:dyDescent="0.2">
      <c r="A65" s="7"/>
      <c r="B65" s="11"/>
      <c r="C65" s="11"/>
      <c r="D65" s="11"/>
      <c r="E65" s="11"/>
      <c r="F65" s="11"/>
      <c r="G65" s="11"/>
      <c r="H65" s="11"/>
      <c r="I65" s="11"/>
    </row>
    <row r="66" spans="1:11" x14ac:dyDescent="0.2">
      <c r="A66" s="60"/>
      <c r="B66" s="54"/>
      <c r="C66" s="61" t="s">
        <v>43</v>
      </c>
      <c r="D66" s="62"/>
      <c r="E66" s="61" t="s">
        <v>57</v>
      </c>
      <c r="F66" s="63"/>
      <c r="G66" s="12"/>
      <c r="H66" s="12"/>
      <c r="I66" s="12"/>
    </row>
    <row r="67" spans="1:11" ht="35.25" customHeight="1" x14ac:dyDescent="0.2">
      <c r="A67" s="22" t="s">
        <v>42</v>
      </c>
      <c r="B67" s="23"/>
      <c r="C67" s="24">
        <v>0</v>
      </c>
      <c r="D67" s="25"/>
      <c r="E67" s="24">
        <v>0</v>
      </c>
      <c r="F67" s="25"/>
      <c r="G67" s="12"/>
      <c r="H67" s="12"/>
      <c r="I67" s="12"/>
    </row>
    <row r="68" spans="1:11" ht="35.25" customHeight="1" x14ac:dyDescent="0.2">
      <c r="A68" s="22" t="s">
        <v>66</v>
      </c>
      <c r="B68" s="23"/>
      <c r="C68" s="24">
        <v>0</v>
      </c>
      <c r="D68" s="25"/>
      <c r="E68" s="24">
        <v>-132532</v>
      </c>
      <c r="F68" s="25"/>
      <c r="G68" s="21"/>
      <c r="H68" s="21"/>
      <c r="I68" s="21"/>
    </row>
    <row r="69" spans="1:11" ht="35.25" customHeight="1" x14ac:dyDescent="0.2">
      <c r="A69" s="22" t="s">
        <v>44</v>
      </c>
      <c r="B69" s="23"/>
      <c r="C69" s="24">
        <v>8264</v>
      </c>
      <c r="D69" s="25"/>
      <c r="E69" s="24">
        <v>-366</v>
      </c>
      <c r="F69" s="25"/>
      <c r="G69" s="12"/>
      <c r="H69" s="12"/>
      <c r="I69" s="12"/>
      <c r="K69" s="20"/>
    </row>
    <row r="70" spans="1:11" x14ac:dyDescent="0.2">
      <c r="A70" s="13"/>
      <c r="B70" s="13"/>
      <c r="C70" s="13"/>
      <c r="D70" s="13"/>
      <c r="E70" s="13"/>
      <c r="F70" s="13"/>
      <c r="G70" s="13"/>
      <c r="H70" s="13"/>
      <c r="I70" s="13"/>
    </row>
    <row r="71" spans="1:11" ht="36.75" customHeight="1" x14ac:dyDescent="0.2">
      <c r="A71" s="53" t="s">
        <v>36</v>
      </c>
      <c r="B71" s="54"/>
      <c r="C71" s="54"/>
      <c r="D71" s="54"/>
      <c r="E71" s="54"/>
      <c r="F71" s="54"/>
      <c r="G71" s="54"/>
      <c r="H71" s="54"/>
      <c r="I71" s="54"/>
    </row>
    <row r="72" spans="1:11" ht="35.25" customHeight="1" x14ac:dyDescent="0.2">
      <c r="A72" s="53" t="s">
        <v>37</v>
      </c>
      <c r="B72" s="54"/>
      <c r="C72" s="54"/>
      <c r="D72" s="54"/>
      <c r="E72" s="54"/>
      <c r="F72" s="54"/>
      <c r="G72" s="54"/>
      <c r="H72" s="54"/>
      <c r="I72" s="54"/>
    </row>
    <row r="73" spans="1:11" x14ac:dyDescent="0.2">
      <c r="A73" s="53" t="s">
        <v>38</v>
      </c>
      <c r="B73" s="54"/>
      <c r="C73" s="54"/>
      <c r="D73" s="54"/>
      <c r="E73" s="54"/>
      <c r="F73" s="54"/>
      <c r="G73" s="54"/>
      <c r="H73" s="54"/>
      <c r="I73" s="54"/>
    </row>
    <row r="75" spans="1:11" ht="30.75" customHeight="1" x14ac:dyDescent="0.2">
      <c r="A75" s="55" t="s">
        <v>39</v>
      </c>
      <c r="B75" s="56"/>
      <c r="C75"/>
      <c r="D75"/>
      <c r="E75"/>
      <c r="F75" s="55" t="s">
        <v>41</v>
      </c>
      <c r="G75" s="56"/>
    </row>
    <row r="76" spans="1:11" x14ac:dyDescent="0.2">
      <c r="A76" s="55" t="s">
        <v>40</v>
      </c>
      <c r="B76" s="56"/>
      <c r="C76"/>
      <c r="D76"/>
      <c r="E76"/>
      <c r="F76"/>
    </row>
  </sheetData>
  <mergeCells count="158">
    <mergeCell ref="C67:D67"/>
    <mergeCell ref="E67:F67"/>
    <mergeCell ref="F61:G61"/>
    <mergeCell ref="H61:I61"/>
    <mergeCell ref="H58:I58"/>
    <mergeCell ref="A59:E59"/>
    <mergeCell ref="F59:G59"/>
    <mergeCell ref="H59:I59"/>
    <mergeCell ref="A60:E60"/>
    <mergeCell ref="F60:G60"/>
    <mergeCell ref="H60:I60"/>
    <mergeCell ref="A61:E61"/>
    <mergeCell ref="A72:I72"/>
    <mergeCell ref="A73:I73"/>
    <mergeCell ref="A75:B75"/>
    <mergeCell ref="F75:G75"/>
    <mergeCell ref="A76:B76"/>
    <mergeCell ref="A55:E55"/>
    <mergeCell ref="F55:G55"/>
    <mergeCell ref="H55:I55"/>
    <mergeCell ref="A63:I63"/>
    <mergeCell ref="A64:I64"/>
    <mergeCell ref="A71:I71"/>
    <mergeCell ref="A66:B66"/>
    <mergeCell ref="A67:B67"/>
    <mergeCell ref="C66:D66"/>
    <mergeCell ref="E66:F66"/>
    <mergeCell ref="A69:B69"/>
    <mergeCell ref="C69:D69"/>
    <mergeCell ref="E69:F69"/>
    <mergeCell ref="A56:E56"/>
    <mergeCell ref="F56:G56"/>
    <mergeCell ref="A58:E58"/>
    <mergeCell ref="F58:G58"/>
    <mergeCell ref="A57:E57"/>
    <mergeCell ref="F57:G57"/>
    <mergeCell ref="A49:E49"/>
    <mergeCell ref="F49:G49"/>
    <mergeCell ref="H49:I49"/>
    <mergeCell ref="A47:E47"/>
    <mergeCell ref="F47:G47"/>
    <mergeCell ref="H47:I47"/>
    <mergeCell ref="A48:E48"/>
    <mergeCell ref="F48:G48"/>
    <mergeCell ref="H48:I48"/>
    <mergeCell ref="H57:I57"/>
    <mergeCell ref="A54:E54"/>
    <mergeCell ref="A52:E52"/>
    <mergeCell ref="F52:G52"/>
    <mergeCell ref="H52:I52"/>
    <mergeCell ref="A50:E50"/>
    <mergeCell ref="F50:G50"/>
    <mergeCell ref="H50:I50"/>
    <mergeCell ref="A51:E51"/>
    <mergeCell ref="H56:I56"/>
    <mergeCell ref="F51:G51"/>
    <mergeCell ref="H51:I51"/>
    <mergeCell ref="A46:E46"/>
    <mergeCell ref="F46:G46"/>
    <mergeCell ref="H46:I46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1:E41"/>
    <mergeCell ref="F41:G41"/>
    <mergeCell ref="H41:I41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A25:E25"/>
    <mergeCell ref="A36:E36"/>
    <mergeCell ref="F36:G36"/>
    <mergeCell ref="H36:I36"/>
    <mergeCell ref="H31:I31"/>
    <mergeCell ref="A32:E32"/>
    <mergeCell ref="F32:G32"/>
    <mergeCell ref="H32:I32"/>
    <mergeCell ref="A31:E31"/>
    <mergeCell ref="F31:G31"/>
    <mergeCell ref="A35:E35"/>
    <mergeCell ref="F35:G35"/>
    <mergeCell ref="H35:I35"/>
    <mergeCell ref="F26:G26"/>
    <mergeCell ref="A26:E26"/>
    <mergeCell ref="A29:E29"/>
    <mergeCell ref="H30:I30"/>
    <mergeCell ref="F29:G29"/>
    <mergeCell ref="F27:G27"/>
    <mergeCell ref="H27:I27"/>
    <mergeCell ref="H28:I28"/>
    <mergeCell ref="H26:I26"/>
    <mergeCell ref="A21:E21"/>
    <mergeCell ref="H29:I29"/>
    <mergeCell ref="A30:E30"/>
    <mergeCell ref="H15:I15"/>
    <mergeCell ref="H16:I16"/>
    <mergeCell ref="H18:I18"/>
    <mergeCell ref="H19:I19"/>
    <mergeCell ref="H20:I20"/>
    <mergeCell ref="H21:I21"/>
    <mergeCell ref="F22:G22"/>
    <mergeCell ref="A17:E17"/>
    <mergeCell ref="F17:G17"/>
    <mergeCell ref="H17:I17"/>
    <mergeCell ref="H22:I22"/>
    <mergeCell ref="F23:G23"/>
    <mergeCell ref="F24:G24"/>
    <mergeCell ref="F25:G25"/>
    <mergeCell ref="F28:G28"/>
    <mergeCell ref="A28:E28"/>
    <mergeCell ref="A27:E27"/>
    <mergeCell ref="H23:I23"/>
    <mergeCell ref="H24:I24"/>
    <mergeCell ref="H25:I25"/>
    <mergeCell ref="A23:E23"/>
    <mergeCell ref="A68:B68"/>
    <mergeCell ref="C68:D68"/>
    <mergeCell ref="E68:F68"/>
    <mergeCell ref="K10:O10"/>
    <mergeCell ref="K39:N39"/>
    <mergeCell ref="K49:O49"/>
    <mergeCell ref="A3:I4"/>
    <mergeCell ref="A9:I10"/>
    <mergeCell ref="A14:E14"/>
    <mergeCell ref="F14:G14"/>
    <mergeCell ref="H14:I14"/>
    <mergeCell ref="F30:G30"/>
    <mergeCell ref="A22:E22"/>
    <mergeCell ref="F15:G15"/>
    <mergeCell ref="F16:G16"/>
    <mergeCell ref="F18:G18"/>
    <mergeCell ref="F19:G19"/>
    <mergeCell ref="F20:G20"/>
    <mergeCell ref="F21:G21"/>
    <mergeCell ref="A15:E15"/>
    <mergeCell ref="A16:E16"/>
    <mergeCell ref="A18:E18"/>
    <mergeCell ref="A19:E19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Лариса</cp:lastModifiedBy>
  <cp:lastPrinted>2020-09-18T11:31:22Z</cp:lastPrinted>
  <dcterms:created xsi:type="dcterms:W3CDTF">2020-09-14T21:36:28Z</dcterms:created>
  <dcterms:modified xsi:type="dcterms:W3CDTF">2020-09-18T14:19:10Z</dcterms:modified>
</cp:coreProperties>
</file>